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0" yWindow="345" windowWidth="7515" windowHeight="8700" activeTab="0"/>
  </bookViews>
  <sheets>
    <sheet name="Predator Prey Data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</numFmts>
  <fonts count="2">
    <font>
      <sz val="10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6">
    <xf numFmtId="0" fontId="0" fillId="2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" borderId="1">
      <alignment/>
      <protection/>
    </xf>
    <xf numFmtId="43" fontId="0" fillId="2" borderId="0" applyFont="0" applyBorder="0" applyAlignment="0" applyProtection="0"/>
    <xf numFmtId="41" fontId="0" fillId="2" borderId="0" applyFont="0" applyFill="0" applyBorder="0" applyAlignment="0" applyProtection="0"/>
    <xf numFmtId="44" fontId="0" fillId="3" borderId="1" applyFont="0" applyAlignment="0" applyProtection="0"/>
    <xf numFmtId="42" fontId="0" fillId="2" borderId="0" applyFont="0" applyBorder="0" applyAlignment="0" applyProtection="0"/>
    <xf numFmtId="165" fontId="0" fillId="3" borderId="1" applyProtection="0">
      <alignment/>
    </xf>
    <xf numFmtId="165" fontId="1" fillId="2" borderId="0">
      <alignment vertical="top" wrapText="1"/>
      <protection/>
    </xf>
    <xf numFmtId="0" fontId="0" fillId="3" borderId="1" applyProtection="0">
      <alignment/>
    </xf>
    <xf numFmtId="49" fontId="1" fillId="2" borderId="0">
      <alignment vertical="top" wrapText="1"/>
      <protection/>
    </xf>
    <xf numFmtId="9" fontId="0" fillId="3" borderId="1" applyFont="0" applyAlignment="0" applyProtection="0"/>
    <xf numFmtId="49" fontId="0" fillId="3" borderId="1">
      <alignment vertical="top" wrapText="1"/>
      <protection/>
    </xf>
  </cellStyleXfs>
  <cellXfs count="3">
    <xf numFmtId="0" fontId="0" fillId="2" borderId="0" xfId="0" applyAlignment="1">
      <alignment/>
    </xf>
    <xf numFmtId="0" fontId="0" fillId="3" borderId="1" xfId="22">
      <alignment/>
    </xf>
    <xf numFmtId="49" fontId="1" fillId="2" borderId="0" xfId="23">
      <alignment vertical="top" wrapText="1"/>
      <protection/>
    </xf>
  </cellXfs>
  <cellStyles count="12">
    <cellStyle name="Normal" xfId="0"/>
    <cellStyle name="Boolean" xfId="15"/>
    <cellStyle name="Comma" xfId="16"/>
    <cellStyle name="Comma [0]" xfId="17"/>
    <cellStyle name="Currency" xfId="18"/>
    <cellStyle name="Currency [0]" xfId="19"/>
    <cellStyle name="Date" xfId="20"/>
    <cellStyle name="DateHeading" xfId="21"/>
    <cellStyle name="General" xfId="22"/>
    <cellStyle name="Heading" xfId="23"/>
    <cellStyle name="Percent" xfId="24"/>
    <cellStyle name="Tex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8515625" style="0" bestFit="1" customWidth="1"/>
    <col min="2" max="7" width="12.00390625" style="0" bestFit="1" customWidth="1"/>
    <col min="8" max="8" width="8.421875" style="0" bestFit="1" customWidth="1"/>
  </cols>
  <sheetData>
    <row r="1" ht="51">
      <c r="A1" s="2" t="str">
        <f>"Predator-prey interactions"</f>
        <v>Predator-prey interactions</v>
      </c>
    </row>
    <row r="3" spans="2:8" ht="51">
      <c r="B3" s="2" t="str">
        <f>"Initial number of rabbits"</f>
        <v>Initial number of rabbits</v>
      </c>
      <c r="C3" s="2" t="str">
        <f>"Initial number of foxes"</f>
        <v>Initial number of foxes</v>
      </c>
      <c r="D3" s="2" t="str">
        <f>"Birth rate of rabbits"</f>
        <v>Birth rate of rabbits</v>
      </c>
      <c r="E3" s="2" t="str">
        <f>"Death rate of rabbits"</f>
        <v>Death rate of rabbits</v>
      </c>
      <c r="F3" s="2" t="str">
        <f>"Birth rate of foxes"</f>
        <v>Birth rate of foxes</v>
      </c>
      <c r="G3" s="2" t="str">
        <f>"Death rate of foxes"</f>
        <v>Death rate of foxes</v>
      </c>
      <c r="H3" s="2" t="str">
        <f>"Limit of rabbit population"</f>
        <v>Limit of rabbit population</v>
      </c>
    </row>
    <row r="4" spans="2:8" ht="12.75">
      <c r="B4" s="1">
        <f>1000</f>
        <v>1000</v>
      </c>
      <c r="C4" s="1">
        <f>30</f>
        <v>30</v>
      </c>
      <c r="D4" s="1">
        <f>5</f>
        <v>5</v>
      </c>
      <c r="E4" s="1">
        <f>5</f>
        <v>5</v>
      </c>
      <c r="F4" s="1">
        <f>1</f>
        <v>1</v>
      </c>
      <c r="G4" s="1">
        <f>1</f>
        <v>1</v>
      </c>
      <c r="H4" s="1">
        <f>10000</f>
        <v>10000</v>
      </c>
    </row>
    <row r="6" spans="1:7" ht="38.25">
      <c r="A6" s="2" t="str">
        <f>"Time interval"</f>
        <v>Time interval</v>
      </c>
      <c r="B6" s="2" t="str">
        <f>"Number of rabbits"</f>
        <v>Number of rabbits</v>
      </c>
      <c r="C6" s="2" t="str">
        <f>"Number of foxes"</f>
        <v>Number of foxes</v>
      </c>
      <c r="D6" s="2" t="str">
        <f>"Rabbit births"</f>
        <v>Rabbit births</v>
      </c>
      <c r="E6" s="2" t="str">
        <f>"Rabbit deaths"</f>
        <v>Rabbit deaths</v>
      </c>
      <c r="F6" s="2" t="str">
        <f>"Fox births"</f>
        <v>Fox births</v>
      </c>
      <c r="G6" s="2" t="str">
        <f>"Fox deaths"</f>
        <v>Fox deaths</v>
      </c>
    </row>
    <row r="7" spans="1:7" ht="12.75">
      <c r="A7" s="1">
        <f>1</f>
        <v>1</v>
      </c>
      <c r="B7" s="1">
        <f>B4</f>
        <v>1000</v>
      </c>
      <c r="C7" s="1">
        <f>C4</f>
        <v>30</v>
      </c>
      <c r="D7" s="1">
        <f>((B7*D4)*(1-B7/H4))*0.01</f>
        <v>45</v>
      </c>
      <c r="E7" s="1">
        <f>((B7*E4)*C7)*0.0005</f>
        <v>75</v>
      </c>
      <c r="F7" s="1">
        <f>((C7*F4)*B7/10)*0.001</f>
        <v>3</v>
      </c>
      <c r="G7" s="1">
        <f>(C7*G4)*0.05</f>
        <v>1.5</v>
      </c>
    </row>
    <row r="8" spans="1:7" ht="12.75">
      <c r="A8" s="1">
        <f>A7+1</f>
        <v>2</v>
      </c>
      <c r="B8" s="1">
        <f>B7+D7-E7</f>
        <v>970</v>
      </c>
      <c r="C8" s="1">
        <f>C7+F7-G7</f>
        <v>31.5</v>
      </c>
      <c r="D8" s="1">
        <f>((B8*D4)*(1-B8/H4))*0.01</f>
        <v>43.795500000000004</v>
      </c>
      <c r="E8" s="1">
        <f>((B8*E4)*C8)*0.0005</f>
        <v>76.3875</v>
      </c>
      <c r="F8" s="1">
        <f>((C8*F4)*B8/10)*0.001</f>
        <v>3.0555</v>
      </c>
      <c r="G8" s="1">
        <f>(C8*G4)*0.05</f>
        <v>1.5750000000000002</v>
      </c>
    </row>
    <row r="9" spans="1:7" ht="12.75">
      <c r="A9" s="1">
        <f>A8+1</f>
        <v>3</v>
      </c>
      <c r="B9" s="1">
        <f>B8+D8-E8</f>
        <v>937.4079999999999</v>
      </c>
      <c r="C9" s="1">
        <f>C8+F8-G8</f>
        <v>32.9805</v>
      </c>
      <c r="D9" s="1">
        <f>((B9*D4)*(1-B9/H4))*0.01</f>
        <v>42.47673120768</v>
      </c>
      <c r="E9" s="1">
        <f>((B9*E4)*C9)*0.0005</f>
        <v>77.29046136</v>
      </c>
      <c r="F9" s="1">
        <f>((C9*F4)*B9/10)*0.001</f>
        <v>3.0916184544</v>
      </c>
      <c r="G9" s="1">
        <f>(C9*G4)*0.05</f>
        <v>1.649025</v>
      </c>
    </row>
    <row r="10" spans="1:7" ht="12.75">
      <c r="A10" s="1">
        <f>A9+1</f>
        <v>4</v>
      </c>
      <c r="B10" s="1">
        <f>B9+D9-E9</f>
        <v>902.5942698476799</v>
      </c>
      <c r="C10" s="1">
        <f>C9+F9-G9</f>
        <v>34.4230934544</v>
      </c>
      <c r="D10" s="1">
        <f>((B10*D4)*(1-B10/H4))*0.01</f>
        <v>41.056331412574664</v>
      </c>
      <c r="E10" s="1">
        <f>((B10*E4)*C10)*0.0005</f>
        <v>77.67521725593154</v>
      </c>
      <c r="F10" s="1">
        <f>((C10*F4)*B10/10)*0.001</f>
        <v>3.1070086902372616</v>
      </c>
      <c r="G10" s="1">
        <f>(C10*G4)*0.05</f>
        <v>1.72115467272</v>
      </c>
    </row>
    <row r="11" spans="1:7" ht="12.75">
      <c r="A11" s="1">
        <f>A10+1</f>
        <v>5</v>
      </c>
      <c r="B11" s="1">
        <f>B10+D10-E10</f>
        <v>865.975384004323</v>
      </c>
      <c r="C11" s="1">
        <f>C10+F10-G10</f>
        <v>35.80894747191726</v>
      </c>
      <c r="D11" s="1">
        <f>((B11*D4)*(1-B11/H4))*0.01</f>
        <v>39.54920237170898</v>
      </c>
      <c r="E11" s="1">
        <f>((B11*E4)*C11)*0.0005</f>
        <v>77.52416759446044</v>
      </c>
      <c r="F11" s="1">
        <f>((C11*F4)*B11/10)*0.001</f>
        <v>3.100966703778418</v>
      </c>
      <c r="G11" s="1">
        <f>(C11*G4)*0.05</f>
        <v>1.790447373595863</v>
      </c>
    </row>
    <row r="12" spans="1:7" ht="12.75">
      <c r="A12" s="1">
        <f>A11+1</f>
        <v>6</v>
      </c>
      <c r="B12" s="1">
        <f>B11+D11-E11</f>
        <v>828.0004187815715</v>
      </c>
      <c r="C12" s="1">
        <f>C11+F11-G11</f>
        <v>37.119466802099815</v>
      </c>
      <c r="D12" s="1">
        <f>((B12*D4)*(1-B12/H4))*0.01</f>
        <v>37.97209747156629</v>
      </c>
      <c r="E12" s="1">
        <f>((B12*E4)*C12)*0.0005</f>
        <v>76.83733514271822</v>
      </c>
      <c r="F12" s="1">
        <f>((C12*F4)*B12/10)*0.001</f>
        <v>3.073493405708729</v>
      </c>
      <c r="G12" s="1">
        <f>(C12*G4)*0.05</f>
        <v>1.855973340104991</v>
      </c>
    </row>
    <row r="13" spans="1:7" ht="12.75">
      <c r="A13" s="1">
        <f>A12+1</f>
        <v>7</v>
      </c>
      <c r="B13" s="1">
        <f>B12+D12-E12</f>
        <v>789.1351811104196</v>
      </c>
      <c r="C13" s="1">
        <f>C12+F12-G12</f>
        <v>38.33698686770356</v>
      </c>
      <c r="D13" s="1">
        <f>((B13*D4)*(1-B13/H4))*0.01</f>
        <v>36.34308738519011</v>
      </c>
      <c r="E13" s="1">
        <f>((B13*E4)*C13)*0.0005</f>
        <v>75.63266268768257</v>
      </c>
      <c r="F13" s="1">
        <f>((C13*F4)*B13/10)*0.001</f>
        <v>3.0253065075073025</v>
      </c>
      <c r="G13" s="1">
        <f>(C13*G4)*0.05</f>
        <v>1.916849343385178</v>
      </c>
    </row>
    <row r="14" spans="1:7" ht="12.75">
      <c r="A14" s="1">
        <f>A13+1</f>
        <v>8</v>
      </c>
      <c r="B14" s="1">
        <f>B13+D13-E13</f>
        <v>749.8456058079271</v>
      </c>
      <c r="C14" s="1">
        <f>C13+F13-G13</f>
        <v>39.44544403182568</v>
      </c>
      <c r="D14" s="1">
        <f>((B14*D4)*(1-B14/H4))*0.01</f>
        <v>34.68093812764907</v>
      </c>
      <c r="E14" s="1">
        <f>((B14*E4)*C14)*0.0005</f>
        <v>73.94498219101753</v>
      </c>
      <c r="F14" s="1">
        <f>((C14*F4)*B14/10)*0.001</f>
        <v>2.957799287640701</v>
      </c>
      <c r="G14" s="1">
        <f>(C14*G4)*0.05</f>
        <v>1.9722722015912841</v>
      </c>
    </row>
    <row r="15" spans="1:7" ht="12.75">
      <c r="A15" s="1">
        <f>A14+1</f>
        <v>9</v>
      </c>
      <c r="B15" s="1">
        <f>B14+D14-E14</f>
        <v>710.5815617445586</v>
      </c>
      <c r="C15" s="1">
        <f>C14+F14-G14</f>
        <v>40.4309711178751</v>
      </c>
      <c r="D15" s="1">
        <f>((B15*D4)*(1-B15/H4))*0.01</f>
        <v>33.00444730777125</v>
      </c>
      <c r="E15" s="1">
        <f>((B15*E4)*C15)*0.0005</f>
        <v>71.8237564994721</v>
      </c>
      <c r="F15" s="1">
        <f>((C15*F4)*B15/10)*0.001</f>
        <v>2.8729502599788836</v>
      </c>
      <c r="G15" s="1">
        <f>(C15*G4)*0.05</f>
        <v>2.021548555893755</v>
      </c>
    </row>
    <row r="16" spans="1:7" ht="12.75">
      <c r="A16" s="1">
        <f>A15+1</f>
        <v>10</v>
      </c>
      <c r="B16" s="1">
        <f>B15+D15-E15</f>
        <v>671.7622525528577</v>
      </c>
      <c r="C16" s="1">
        <f>C15+F15-G15</f>
        <v>41.28237282196024</v>
      </c>
      <c r="D16" s="1">
        <f>((B16*D4)*(1-B16/H4))*0.01</f>
        <v>31.33179000786844</v>
      </c>
      <c r="E16" s="1">
        <f>((B16*E4)*C16)*0.0005</f>
        <v>69.3298493940172</v>
      </c>
      <c r="F16" s="1">
        <f>((C16*F4)*B16/10)*0.001</f>
        <v>2.7731939757606883</v>
      </c>
      <c r="G16" s="1">
        <f>(C16*G4)*0.05</f>
        <v>2.064118641098012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Jocelyn</dc:creator>
  <cp:keywords/>
  <dc:description/>
  <cp:lastModifiedBy>Jocelyn</cp:lastModifiedBy>
  <dcterms:created xsi:type="dcterms:W3CDTF">2007-02-24T10:10:16Z</dcterms:created>
  <dcterms:modified xsi:type="dcterms:W3CDTF">2007-11-27T13:53:41Z</dcterms:modified>
  <cp:category/>
  <cp:version/>
  <cp:contentType/>
  <cp:contentStatus/>
</cp:coreProperties>
</file>